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ynologyDrive\00.1er_Degre\0. Carrière\2.Avancement_Promotions\"/>
    </mc:Choice>
  </mc:AlternateContent>
  <xr:revisionPtr revIDLastSave="0" documentId="8_{3C8E1099-AA40-4179-A470-38E5C22893D7}" xr6:coauthVersionLast="47" xr6:coauthVersionMax="47" xr10:uidLastSave="{00000000-0000-0000-0000-000000000000}"/>
  <workbookProtection workbookAlgorithmName="SHA-512" workbookHashValue="3z7ksrHanYwjek/+ruG2m7wAX5HaDg0tPS3oTl0RrT8OkbmY9ptLx26mYjjpWesq8o4b3jXTaAj/dWlR41+I3w==" workbookSaltValue="DkPDCJcLxpD+3SZY8ZWGWw==" workbookSpinCount="100000" lockStructure="1"/>
  <bookViews>
    <workbookView xWindow="-110" yWindow="-110" windowWidth="19420" windowHeight="11020" xr2:uid="{229EE774-BF79-4FD0-8025-0DC842E66745}"/>
  </bookViews>
  <sheets>
    <sheet name="Calculateur prochain échelon" sheetId="2" r:id="rId1"/>
    <sheet name="Feuil1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7" i="1"/>
  <c r="D11" i="1"/>
  <c r="D10" i="1"/>
  <c r="D9" i="1"/>
  <c r="E7" i="2" a="1"/>
  <c r="E7" i="2" s="1"/>
  <c r="D7" i="2" a="1"/>
  <c r="D7" i="2" s="1"/>
  <c r="H11" i="1"/>
  <c r="B6" i="1" s="1"/>
  <c r="C6" i="2" a="1"/>
  <c r="C6" i="2" s="1"/>
  <c r="D3" i="1"/>
  <c r="D4" i="1"/>
  <c r="D5" i="1"/>
  <c r="D6" i="1"/>
  <c r="D7" i="1"/>
  <c r="D8" i="1"/>
  <c r="D13" i="1"/>
  <c r="D14" i="1"/>
  <c r="D15" i="1"/>
  <c r="D16" i="1"/>
  <c r="D20" i="1"/>
  <c r="D21" i="1"/>
  <c r="D22" i="1"/>
  <c r="D23" i="1"/>
  <c r="D24" i="1"/>
  <c r="D25" i="1"/>
  <c r="D2" i="1"/>
  <c r="B23" i="1" l="1"/>
  <c r="B11" i="1"/>
  <c r="B15" i="1"/>
  <c r="B10" i="1"/>
  <c r="B16" i="1"/>
  <c r="B7" i="1"/>
  <c r="B14" i="1"/>
  <c r="B8" i="1"/>
  <c r="B13" i="1"/>
  <c r="C9" i="1"/>
  <c r="B9" i="1"/>
  <c r="B2" i="1"/>
  <c r="B3" i="1"/>
  <c r="B5" i="1"/>
  <c r="B22" i="1"/>
  <c r="B24" i="1"/>
  <c r="B25" i="1"/>
  <c r="B17" i="1"/>
  <c r="B20" i="1"/>
  <c r="C7" i="2" s="1" a="1"/>
  <c r="C7" i="2" s="1"/>
  <c r="B4" i="1"/>
  <c r="B18" i="1"/>
  <c r="B21" i="1"/>
  <c r="C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<sst xmlns="http://schemas.openxmlformats.org/spreadsheetml/2006/main" count="42" uniqueCount="38">
  <si>
    <t>Je suis échelon</t>
  </si>
  <si>
    <t xml:space="preserve">Je suis à l'échelon </t>
  </si>
  <si>
    <t>1 de la classe normale</t>
  </si>
  <si>
    <t>2 de la classe normale</t>
  </si>
  <si>
    <t>3 de la classe normale</t>
  </si>
  <si>
    <t>4 de la classe normale</t>
  </si>
  <si>
    <t>5 de la classe normale</t>
  </si>
  <si>
    <t>6 de la classe normale</t>
  </si>
  <si>
    <t>7 de la classe normale</t>
  </si>
  <si>
    <t>8 de la classe normale</t>
  </si>
  <si>
    <t>9 de la classe normale</t>
  </si>
  <si>
    <t>10 de la classe normale</t>
  </si>
  <si>
    <t>11 de la classe normale</t>
  </si>
  <si>
    <t>1 de la hors classe</t>
  </si>
  <si>
    <t>2 de la hors classe</t>
  </si>
  <si>
    <t>3 de la hors classe</t>
  </si>
  <si>
    <t>4 de la hors classe</t>
  </si>
  <si>
    <t>5 de la hors classe</t>
  </si>
  <si>
    <t>6 de la hors classe</t>
  </si>
  <si>
    <t>7 de la hors classe</t>
  </si>
  <si>
    <t>1 de la classe exceptionnelle</t>
  </si>
  <si>
    <t>2 de la classe exceptionnelle</t>
  </si>
  <si>
    <t>3 de la classe exceptionnelle</t>
  </si>
  <si>
    <t>4 de la classe exceptionnelle</t>
  </si>
  <si>
    <t>5 - HEA1 de la classe exceptionnelle</t>
  </si>
  <si>
    <t>5 - HEA2 de la classe exceptionnelle</t>
  </si>
  <si>
    <t>Durée indéterminée</t>
  </si>
  <si>
    <t>Echelon maximal atteint</t>
  </si>
  <si>
    <t>Le passage à la hors classe n'est pas automatique, calcul impossible</t>
  </si>
  <si>
    <t>Le passage à la classe exceptionnelle n'est pas automatique, calcul impossible</t>
  </si>
  <si>
    <t xml:space="preserve"> </t>
  </si>
  <si>
    <t xml:space="preserve">Je passerai à l'échelon </t>
  </si>
  <si>
    <t xml:space="preserve">Le </t>
  </si>
  <si>
    <t>Je calcule mon passage au prochain échelon 
avec le SE-Unsa 13</t>
  </si>
  <si>
    <t>Attention ! Si vous êtes affectés en zone violence, des mois d'ASA sont à rajouter à votre avancement.</t>
  </si>
  <si>
    <t xml:space="preserve">depuis le (JJ/MM/AAAA) : </t>
  </si>
  <si>
    <t>Merci de remplir les deux cases en jaune pour connaitre la date 
de votre passage au prochain échélon.</t>
  </si>
  <si>
    <t>5 - HEA3 de la classe exceptionnelle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</si>
</sst>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0"/>
      <name val="Century Gothic"/>
      <family val="2"/>
    </font>
    <font>
      <b/>
      <sz val="11"/>
      <color theme="0"/>
      <name val="Century Gothic"/>
      <family val="2"/>
    </font>
    <font>
      <b/>
      <sz val="11"/>
      <color theme="1"/>
      <name val="Calibri"/>
      <family val="2"/>
      <scheme val="minor"/>
    </font>
    <font>
      <sz val="11"/>
      <color rgb="FF595F5F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9"/>
      <color theme="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007B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5" fillId="0" borderId="0" xfId="0" applyNumberFormat="1" applyFont="1"/>
    <xf numFmtId="0" fontId="0" fillId="4" borderId="0" xfId="0" applyFill="1"/>
    <xf numFmtId="0" fontId="0" fillId="4" borderId="0" xfId="0" applyFill="1" applyAlignment="1">
      <alignment horizontal="center"/>
    </xf>
    <xf numFmtId="0" fontId="4" fillId="4" borderId="4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right"/>
    </xf>
    <xf numFmtId="14" fontId="4" fillId="4" borderId="2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14" fontId="4" fillId="4" borderId="3" xfId="0" applyNumberFormat="1" applyFont="1" applyFill="1" applyBorder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right" vertical="center"/>
    </xf>
    <xf numFmtId="0" fontId="0" fillId="4" borderId="0" xfId="0" applyFill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14" fontId="0" fillId="3" borderId="0" xfId="0" applyNumberForma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7BA5"/>
      <color rgb="FFEB62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5</xdr:col>
      <xdr:colOff>15241</xdr:colOff>
      <xdr:row>1</xdr:row>
      <xdr:rowOff>884597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7C53317-A69C-4D90-D8A3-AE926FE23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013" y="179294"/>
          <a:ext cx="4981687" cy="8845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E124-2A19-4494-BF03-0F658190CB15}">
  <dimension ref="A1:F14"/>
  <sheetViews>
    <sheetView tabSelected="1" zoomScale="91" workbookViewId="0">
      <selection activeCell="G5" sqref="G5"/>
    </sheetView>
  </sheetViews>
  <sheetFormatPr baseColWidth="10" defaultRowHeight="14.5" x14ac:dyDescent="0.35"/>
  <cols>
    <col min="1" max="1" width="3.6328125" customWidth="1"/>
    <col min="2" max="2" width="26.453125" customWidth="1"/>
    <col min="3" max="3" width="22.1796875" style="2" customWidth="1"/>
    <col min="4" max="4" width="5.54296875" customWidth="1"/>
    <col min="5" max="5" width="18.08984375" customWidth="1"/>
    <col min="6" max="6" width="3.453125" customWidth="1"/>
  </cols>
  <sheetData>
    <row r="1" spans="1:6" x14ac:dyDescent="0.35">
      <c r="A1" s="4"/>
      <c r="B1" s="4"/>
      <c r="C1" s="5"/>
      <c r="D1" s="4"/>
      <c r="E1" s="4"/>
      <c r="F1" s="4"/>
    </row>
    <row r="2" spans="1:6" ht="78" customHeight="1" x14ac:dyDescent="0.35">
      <c r="A2" s="4"/>
      <c r="B2" s="14"/>
      <c r="C2" s="14"/>
      <c r="D2" s="14"/>
      <c r="E2" s="14"/>
      <c r="F2" s="4"/>
    </row>
    <row r="3" spans="1:6" ht="110.4" customHeight="1" x14ac:dyDescent="0.35">
      <c r="A3" s="4"/>
      <c r="B3" s="16" t="s">
        <v>33</v>
      </c>
      <c r="C3" s="16"/>
      <c r="D3" s="16"/>
      <c r="E3" s="16"/>
      <c r="F3" s="4"/>
    </row>
    <row r="4" spans="1:6" ht="22.25" customHeight="1" x14ac:dyDescent="0.35">
      <c r="A4" s="4"/>
      <c r="B4" s="13" t="s">
        <v>1</v>
      </c>
      <c r="C4" s="20" t="s">
        <v>20</v>
      </c>
      <c r="D4" s="20"/>
      <c r="E4" s="20"/>
      <c r="F4" s="4"/>
    </row>
    <row r="5" spans="1:6" ht="25.75" customHeight="1" thickBot="1" x14ac:dyDescent="0.4">
      <c r="A5" s="4"/>
      <c r="B5" s="13" t="s">
        <v>35</v>
      </c>
      <c r="C5" s="21">
        <v>42979</v>
      </c>
      <c r="D5" s="21"/>
      <c r="E5" s="21"/>
      <c r="F5" s="4"/>
    </row>
    <row r="6" spans="1:6" ht="32.4" customHeight="1" thickBot="1" x14ac:dyDescent="0.4">
      <c r="A6" s="4"/>
      <c r="B6" s="6" t="s">
        <v>31</v>
      </c>
      <c r="C6" s="18" t="str" cm="1">
        <f t="array" ref="C6">_xlfn.SWITCH(C4,,Feuil1!A27,Feuil1!A2,Feuil1!D2,Feuil1!A3,Feuil1!D3,Feuil1!A4,Feuil1!D4,Feuil1!A5,Feuil1!D5,Feuil1!A6,Feuil1!D6,Feuil1!A7,Feuil1!D7,Feuil1!A8,Feuil1!D8,Feuil1!A9,Feuil1!D9,Feuil1!A10,Feuil1!D10,Feuil1!A11,Feuil1!D11,Feuil1!A12,Feuil1!D12,Feuil1!A13,Feuil1!D13,Feuil1!A14,Feuil1!D14,Feuil1!A15,Feuil1!D15,Feuil1!A16,Feuil1!D16,Feuil1!A17,Feuil1!D17,Feuil1!A18,Feuil1!D18,Feuil1!A19,Feuil1!D19,Feuil1!A20,Feuil1!D20,Feuil1!A21,Feuil1!D21,Feuil1!A22,Feuil1!D22,Feuil1!A23,Feuil1!D23,Feuil1!A24,Feuil1!D24,Feuil1!A25,Feuil1!D25,Feuil1!A26,Feuil1!D26)</f>
        <v>2 de la classe exceptionnelle</v>
      </c>
      <c r="D6" s="18"/>
      <c r="E6" s="19"/>
      <c r="F6" s="4"/>
    </row>
    <row r="7" spans="1:6" ht="15" thickBot="1" x14ac:dyDescent="0.4">
      <c r="A7" s="4"/>
      <c r="B7" s="7" t="s">
        <v>32</v>
      </c>
      <c r="C7" s="8" cm="1">
        <f t="array" ref="C7">_xlfn.SWITCH(C4,H3," ",Feuil1!A2,Feuil1!B2,Feuil1!A3,Feuil1!B3,Feuil1!A4,Feuil1!B4,Feuil1!A5,Feuil1!B5,Feuil1!A6,Feuil1!B6,Feuil1!A7,Feuil1!C7,Feuil1!A8,Feuil1!B8,Feuil1!A9,Feuil1!B9,Feuil1!A10,Feuil1!B10,Feuil1!A11,Feuil1!B11,Feuil1!A12,Feuil1!B12,Feuil1!A13,Feuil1!B13,Feuil1!A14,Feuil1!B14,Feuil1!A15,Feuil1!B15,Feuil1!A16,Feuil1!B16,Feuil1!A17,Feuil1!B17,Feuil1!A18,Feuil1!B18,Feuil1!A19,Feuil1!B19,Feuil1!A20,Feuil1!B20,Feuil1!A21,Feuil1!B21,Feuil1!A22,Feuil1!B22,Feuil1!A23,Feuil1!B23,Feuil1!A24,Feuil1!B24,Feuil1!A25,Feuil1!B25,Feuil1!A26,Feuil1!B26)</f>
        <v>43709</v>
      </c>
      <c r="D7" s="9" t="str" cm="1">
        <f t="array" ref="D7">_xlfn.SWITCH(C4,Feuil1!A7," ou ",Feuil1!A9," ou ",Feuil1!A2,Feuil1!E2,Feuil1!A3,Feuil1!E2,Feuil1!A4,Feuil1!E2,Feuil1!A5,Feuil1!E2,Feuil1!A7,,Feuil1!A8,Feuil1!E2,Feuil1!E2,Feuil1!A10,Feuil1!E2,Feuil1!A12,Feuil1!E2,Feuil1!A12,Feuil1!E2,Feuil1!A13,Feuil1!E2,Feuil1!A14,Feuil1!E2,Feuil1!A15,Feuil1!E2,Feuil1!A16,Feuil1!E2,Feuil1!A17,Feuil1!E2,Feuil1!A18,Feuil1!E2,Feuil1!A19,Feuil1!E2,Feuil1!A20,Feuil1!E2,Feuil1!A21,Feuil1!E2,Feuil1!A22,Feuil1!E2,Feuil1!A23,Feuil1!E2,Feuil1!A24,Feuil1!E2,Feuil1!A25,Feuil1!E2,Feuil1!A26,Feuil1!E2,Feuil1!A11,Feuil1!E2)</f>
        <v xml:space="preserve"> </v>
      </c>
      <c r="E7" s="10" t="str" cm="1">
        <f t="array" ref="E7">_xlfn.SWITCH(C4,H3," ",Feuil1!A7,Feuil1!B7,Feuil1!A9,Feuil1!C9,Feuil1!A2,Feuil1!E2,Feuil1!A3,Feuil1!E2,Feuil1!A4,Feuil1!E2,Feuil1!A5,Feuil1!E2,Feuil1!A8,Feuil1!E2,Feuil1!A6,Feuil1!E2,Feuil1!A10,Feuil1!E2,Feuil1!A11,Feuil1!E2,Feuil1!A12,Feuil1!E2,Feuil1!A13,Feuil1!E2,Feuil1!A14,Feuil1!E2,Feuil1!A15,Feuil1!E2,Feuil1!A16,Feuil1!E2,Feuil1!A17,Feuil1!E2,Feuil1!A18,Feuil1!E2,Feuil1!A19,Feuil1!E2,Feuil1!A20,Feuil1!E2,Feuil1!A21,Feuil1!E2,Feuil1!A22,Feuil1!E2,Feuil1!A23,Feuil1!E2,Feuil1!A24,Feuil1!E2,Feuil1!A25,Feuil1!E2,Feuil1!A26,Feuil1!E2)</f>
        <v xml:space="preserve"> </v>
      </c>
      <c r="F7" s="4"/>
    </row>
    <row r="8" spans="1:6" ht="4.25" customHeight="1" x14ac:dyDescent="0.35">
      <c r="A8" s="4"/>
      <c r="B8" s="11"/>
      <c r="C8" s="12"/>
      <c r="D8" s="11"/>
      <c r="E8" s="11"/>
      <c r="F8" s="4"/>
    </row>
    <row r="9" spans="1:6" ht="22.25" customHeight="1" x14ac:dyDescent="0.35">
      <c r="A9" s="4"/>
      <c r="B9" s="15" t="s">
        <v>36</v>
      </c>
      <c r="C9" s="15"/>
      <c r="D9" s="15"/>
      <c r="E9" s="15"/>
      <c r="F9" s="4"/>
    </row>
    <row r="10" spans="1:6" ht="26.4" customHeight="1" x14ac:dyDescent="0.35">
      <c r="A10" s="4"/>
      <c r="B10" s="15"/>
      <c r="C10" s="15"/>
      <c r="D10" s="15"/>
      <c r="E10" s="15"/>
      <c r="F10" s="4"/>
    </row>
    <row r="11" spans="1:6" x14ac:dyDescent="0.35">
      <c r="A11" s="4"/>
      <c r="B11" s="17" t="s">
        <v>34</v>
      </c>
      <c r="C11" s="17"/>
      <c r="D11" s="17"/>
      <c r="E11" s="17"/>
      <c r="F11" s="4"/>
    </row>
    <row r="12" spans="1:6" x14ac:dyDescent="0.35">
      <c r="A12" s="4"/>
      <c r="B12" s="17"/>
      <c r="C12" s="17"/>
      <c r="D12" s="17"/>
      <c r="E12" s="17"/>
      <c r="F12" s="4"/>
    </row>
    <row r="13" spans="1:6" x14ac:dyDescent="0.35">
      <c r="A13" s="4"/>
      <c r="B13" s="17"/>
      <c r="C13" s="17"/>
      <c r="D13" s="17"/>
      <c r="E13" s="17"/>
      <c r="F13" s="4"/>
    </row>
    <row r="14" spans="1:6" x14ac:dyDescent="0.35">
      <c r="A14" s="4"/>
      <c r="B14" s="4"/>
      <c r="C14" s="5"/>
      <c r="D14" s="4"/>
      <c r="E14" s="4"/>
      <c r="F14" s="4"/>
    </row>
  </sheetData>
  <sheetProtection algorithmName="SHA-512" hashValue="bx8L0F95MuIbGT/O/krftUBf8gMV7eOkl1s3QBGED2DNHM/wC4Dg0LdeRVV+n0Jd6fS0PCD1K4WegrKMERKg2w==" saltValue="NY91S5OMNapmMrCKGy39tg==" spinCount="100000" sheet="1" objects="1" scenarios="1"/>
  <protectedRanges>
    <protectedRange sqref="C4:E5" name="Plage1"/>
  </protectedRanges>
  <mergeCells count="7">
    <mergeCell ref="B2:E2"/>
    <mergeCell ref="B9:E10"/>
    <mergeCell ref="B3:E3"/>
    <mergeCell ref="B11:E13"/>
    <mergeCell ref="C6:E6"/>
    <mergeCell ref="C4:E4"/>
    <mergeCell ref="C5:E5"/>
  </mergeCells>
  <dataValidations count="1">
    <dataValidation type="date" allowBlank="1" showInputMessage="1" showErrorMessage="1" sqref="C5:E5" xr:uid="{307028B0-9D2A-4DF1-8242-D0E22771BF50}">
      <formula1>42736</formula1>
      <formula2>109939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6C7298-A858-43B4-B740-91CBD516DE38}">
          <x14:formula1>
            <xm:f>Feuil1!$A$2:$A$26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552D-D4CF-4E65-B081-0916AFCC78E5}">
  <dimension ref="A1:H26"/>
  <sheetViews>
    <sheetView workbookViewId="0">
      <selection activeCell="A23" sqref="A23"/>
    </sheetView>
  </sheetViews>
  <sheetFormatPr baseColWidth="10" defaultRowHeight="14.5" x14ac:dyDescent="0.35"/>
  <cols>
    <col min="1" max="1" width="41.36328125" customWidth="1"/>
    <col min="4" max="4" width="30.1796875" bestFit="1" customWidth="1"/>
  </cols>
  <sheetData>
    <row r="1" spans="1:8" x14ac:dyDescent="0.35">
      <c r="A1" t="s">
        <v>0</v>
      </c>
    </row>
    <row r="2" spans="1:8" x14ac:dyDescent="0.35">
      <c r="A2" t="s">
        <v>2</v>
      </c>
      <c r="B2" s="3">
        <f>DATE(YEAR($H$11)+1,MONTH(H11),DAY(H11))</f>
        <v>43344</v>
      </c>
      <c r="D2" t="str">
        <f>A3</f>
        <v>2 de la classe normale</v>
      </c>
      <c r="E2" t="s">
        <v>30</v>
      </c>
      <c r="H2" t="s">
        <v>30</v>
      </c>
    </row>
    <row r="3" spans="1:8" x14ac:dyDescent="0.35">
      <c r="A3" t="s">
        <v>3</v>
      </c>
      <c r="B3" s="3">
        <f>DATE(YEAR($H$11)+1,MONTH($H$11),DAY($H$11))</f>
        <v>43344</v>
      </c>
      <c r="D3" t="str">
        <f t="shared" ref="D3:D25" si="0">A4</f>
        <v>3 de la classe normale</v>
      </c>
    </row>
    <row r="4" spans="1:8" x14ac:dyDescent="0.35">
      <c r="A4" t="s">
        <v>4</v>
      </c>
      <c r="B4" s="3">
        <f>DATE(YEAR($H$11)+2,MONTH($H$11),DAY($H$11))</f>
        <v>43709</v>
      </c>
      <c r="D4" t="str">
        <f t="shared" si="0"/>
        <v>4 de la classe normale</v>
      </c>
    </row>
    <row r="5" spans="1:8" x14ac:dyDescent="0.35">
      <c r="A5" t="s">
        <v>5</v>
      </c>
      <c r="B5" s="3">
        <f>DATE(YEAR($H$11)+2,MONTH($H$11),DAY($H$11))</f>
        <v>43709</v>
      </c>
      <c r="D5" t="str">
        <f t="shared" si="0"/>
        <v>5 de la classe normale</v>
      </c>
    </row>
    <row r="6" spans="1:8" x14ac:dyDescent="0.35">
      <c r="A6" t="s">
        <v>6</v>
      </c>
      <c r="B6" s="3">
        <f>DATE(YEAR($H$11)+2,MONTH($H$11)+6,DAY($H$11))</f>
        <v>43891</v>
      </c>
      <c r="D6" t="str">
        <f t="shared" si="0"/>
        <v>6 de la classe normale</v>
      </c>
    </row>
    <row r="7" spans="1:8" x14ac:dyDescent="0.35">
      <c r="A7" t="s">
        <v>7</v>
      </c>
      <c r="B7" s="3">
        <f>DATE(YEAR($H$11)+2,MONTH($H$11),DAY($H$11))</f>
        <v>43709</v>
      </c>
      <c r="C7" s="3">
        <f>DATE(YEAR($H$11)+3,MONTH($H$11),DAY($H$11))</f>
        <v>44075</v>
      </c>
      <c r="D7" t="str">
        <f t="shared" si="0"/>
        <v>7 de la classe normale</v>
      </c>
    </row>
    <row r="8" spans="1:8" x14ac:dyDescent="0.35">
      <c r="A8" t="s">
        <v>8</v>
      </c>
      <c r="B8" s="3">
        <f>DATE(YEAR($H$11)+3,MONTH($H$11),DAY($H$11))</f>
        <v>44075</v>
      </c>
      <c r="D8" t="str">
        <f t="shared" si="0"/>
        <v>8 de la classe normale</v>
      </c>
    </row>
    <row r="9" spans="1:8" x14ac:dyDescent="0.35">
      <c r="A9" t="s">
        <v>9</v>
      </c>
      <c r="B9" s="3">
        <f>DATE(YEAR($H$11)+3,MONTH($H$11)+6,DAY($H$11))</f>
        <v>44256</v>
      </c>
      <c r="C9" s="3">
        <f>DATE(YEAR($H$11)+2,MONTH($H$11)+6,DAY($H$11))</f>
        <v>43891</v>
      </c>
      <c r="D9" t="str">
        <f>CONCATENATE(A10)</f>
        <v>9 de la classe normale</v>
      </c>
    </row>
    <row r="10" spans="1:8" x14ac:dyDescent="0.35">
      <c r="A10" t="s">
        <v>10</v>
      </c>
      <c r="B10" s="3">
        <f>DATE(YEAR($H$11)+4,MONTH($H$11),DAY($H$11))</f>
        <v>44440</v>
      </c>
      <c r="D10" t="str">
        <f>CONCATENATE(A11," + possibilité de passer à la Hors Classe")</f>
        <v>10 de la classe normale + possibilité de passer à la Hors Classe</v>
      </c>
    </row>
    <row r="11" spans="1:8" x14ac:dyDescent="0.35">
      <c r="A11" t="s">
        <v>11</v>
      </c>
      <c r="B11" s="3">
        <f>DATE(YEAR($H$11)+4,MONTH($H$11),DAY($H$11))</f>
        <v>44440</v>
      </c>
      <c r="D11" t="str">
        <f>CONCATENATE(A12," + possibilité de passer à la Hors Classe")</f>
        <v>11 de la classe normale + possibilité de passer à la Hors Classe</v>
      </c>
      <c r="H11" s="1">
        <f>'Calculateur prochain échelon'!C5</f>
        <v>42979</v>
      </c>
    </row>
    <row r="12" spans="1:8" x14ac:dyDescent="0.35">
      <c r="A12" t="s">
        <v>12</v>
      </c>
      <c r="B12" t="s">
        <v>26</v>
      </c>
      <c r="D12" t="s">
        <v>28</v>
      </c>
    </row>
    <row r="13" spans="1:8" x14ac:dyDescent="0.35">
      <c r="A13" t="s">
        <v>13</v>
      </c>
      <c r="B13" s="3">
        <f>DATE(YEAR($H$11)+2,MONTH($H$11),DAY($H$11))</f>
        <v>43709</v>
      </c>
      <c r="D13" t="str">
        <f t="shared" si="0"/>
        <v>2 de la hors classe</v>
      </c>
    </row>
    <row r="14" spans="1:8" x14ac:dyDescent="0.35">
      <c r="A14" t="s">
        <v>14</v>
      </c>
      <c r="B14" s="3">
        <f>DATE(YEAR($H$11)+2,MONTH($H$11),DAY($H$11))</f>
        <v>43709</v>
      </c>
      <c r="D14" t="str">
        <f t="shared" si="0"/>
        <v>3 de la hors classe</v>
      </c>
    </row>
    <row r="15" spans="1:8" x14ac:dyDescent="0.35">
      <c r="A15" t="s">
        <v>15</v>
      </c>
      <c r="B15" s="3">
        <f>DATE(YEAR($H$11)+2,MONTH($H$11)+6,DAY($H$11))</f>
        <v>43891</v>
      </c>
      <c r="D15" t="str">
        <f t="shared" si="0"/>
        <v>4 de la hors classe</v>
      </c>
    </row>
    <row r="16" spans="1:8" x14ac:dyDescent="0.35">
      <c r="A16" t="s">
        <v>16</v>
      </c>
      <c r="B16" s="3">
        <f>DATE(YEAR($H$11)+2,MONTH($H$11)+6,DAY($H$11))</f>
        <v>43891</v>
      </c>
      <c r="D16" t="str">
        <f t="shared" si="0"/>
        <v>5 de la hors classe</v>
      </c>
    </row>
    <row r="17" spans="1:4" x14ac:dyDescent="0.35">
      <c r="A17" t="s">
        <v>17</v>
      </c>
      <c r="B17" s="3">
        <f>DATE(YEAR($H$11)+3,MONTH($H$11),DAY($H$11))</f>
        <v>44075</v>
      </c>
      <c r="D17" t="str">
        <f>CONCATENATE(A18," + possibilité de passer à la Classe Exceptionnelle")</f>
        <v>6 de la hors classe + possibilité de passer à la Classe Exceptionnelle</v>
      </c>
    </row>
    <row r="18" spans="1:4" x14ac:dyDescent="0.35">
      <c r="A18" t="s">
        <v>18</v>
      </c>
      <c r="B18" s="3">
        <f>DATE(YEAR($H$11)+3,MONTH($H$11),DAY($H$11))</f>
        <v>44075</v>
      </c>
      <c r="D18" t="str">
        <f>CONCATENATE(A19," + possibilité de passer à la Classe Exceptionnelle")</f>
        <v>7 de la hors classe + possibilité de passer à la Classe Exceptionnelle</v>
      </c>
    </row>
    <row r="19" spans="1:4" x14ac:dyDescent="0.35">
      <c r="A19" t="s">
        <v>19</v>
      </c>
      <c r="B19" t="s">
        <v>26</v>
      </c>
      <c r="D19" t="s">
        <v>29</v>
      </c>
    </row>
    <row r="20" spans="1:4" x14ac:dyDescent="0.35">
      <c r="A20" t="s">
        <v>20</v>
      </c>
      <c r="B20" s="3">
        <f>DATE(YEAR($H$11)+2,MONTH($H$11),DAY($H$11))</f>
        <v>43709</v>
      </c>
      <c r="D20" t="str">
        <f t="shared" si="0"/>
        <v>2 de la classe exceptionnelle</v>
      </c>
    </row>
    <row r="21" spans="1:4" x14ac:dyDescent="0.35">
      <c r="A21" t="s">
        <v>21</v>
      </c>
      <c r="B21" s="3">
        <f>DATE(YEAR($H$11)+2,MONTH($H$11),DAY($H$11))</f>
        <v>43709</v>
      </c>
      <c r="D21" t="str">
        <f t="shared" si="0"/>
        <v>3 de la classe exceptionnelle</v>
      </c>
    </row>
    <row r="22" spans="1:4" x14ac:dyDescent="0.35">
      <c r="A22" t="s">
        <v>22</v>
      </c>
      <c r="B22" s="3">
        <f>DATE(YEAR($H$11)+2,MONTH($H$11)+6,DAY($H$11))</f>
        <v>43891</v>
      </c>
      <c r="D22" t="str">
        <f t="shared" si="0"/>
        <v>4 de la classe exceptionnelle</v>
      </c>
    </row>
    <row r="23" spans="1:4" x14ac:dyDescent="0.35">
      <c r="A23" t="s">
        <v>23</v>
      </c>
      <c r="B23" s="3">
        <f>DATE(YEAR($H$11)+3,MONTH($H$11),DAY($H$11))</f>
        <v>44075</v>
      </c>
      <c r="D23" t="str">
        <f t="shared" si="0"/>
        <v>5 - HEA1 de la classe exceptionnelle</v>
      </c>
    </row>
    <row r="24" spans="1:4" x14ac:dyDescent="0.35">
      <c r="A24" t="s">
        <v>24</v>
      </c>
      <c r="B24" s="3">
        <f>DATE(YEAR($H$11)+1,MONTH($H$11),DAY($H$11))</f>
        <v>43344</v>
      </c>
      <c r="D24" t="str">
        <f t="shared" si="0"/>
        <v>5 - HEA2 de la classe exceptionnelle</v>
      </c>
    </row>
    <row r="25" spans="1:4" x14ac:dyDescent="0.35">
      <c r="A25" t="s">
        <v>25</v>
      </c>
      <c r="B25" s="3">
        <f>DATE(YEAR($H$11)+1,MONTH($H$11),DAY($H$11))</f>
        <v>43344</v>
      </c>
      <c r="D25" t="str">
        <f t="shared" si="0"/>
        <v>5 - HEA3 de la classe exceptionnelle</v>
      </c>
    </row>
    <row r="26" spans="1:4" x14ac:dyDescent="0.35">
      <c r="A26" t="s">
        <v>37</v>
      </c>
      <c r="B26" t="s">
        <v>26</v>
      </c>
      <c r="D26" t="s">
        <v>27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Calculateur prochain échelon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Gregory SE-Unsa</dc:creator>
  <cp:lastModifiedBy>SE-Unsa 13</cp:lastModifiedBy>
  <cp:lastPrinted>2024-01-09T12:23:54Z</cp:lastPrinted>
  <dcterms:created xsi:type="dcterms:W3CDTF">2024-01-06T08:48:01Z</dcterms:created>
  <dcterms:modified xsi:type="dcterms:W3CDTF">2024-01-23T13:17:10Z</dcterms:modified>
</cp:coreProperties>
</file>